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0730" windowHeight="9735" tabRatio="878"/>
  </bookViews>
  <sheets>
    <sheet name="92,84(1-4)30шк.СанПИН2.10.26" sheetId="111" r:id="rId1"/>
  </sheets>
  <definedNames>
    <definedName name="_xlnm.Print_Area" localSheetId="0">'92,84(1-4)30шк.СанПИН2.10.26'!$A$1:$H$89</definedName>
  </definedNames>
  <calcPr calcId="152511"/>
</workbook>
</file>

<file path=xl/calcChain.xml><?xml version="1.0" encoding="utf-8"?>
<calcChain xmlns="http://schemas.openxmlformats.org/spreadsheetml/2006/main">
  <c r="G83" i="111" l="1"/>
  <c r="F83" i="111"/>
  <c r="E83" i="111"/>
  <c r="D83" i="111"/>
  <c r="C83" i="111"/>
  <c r="G76" i="111"/>
  <c r="F76" i="111"/>
  <c r="E76" i="111"/>
  <c r="D76" i="111"/>
  <c r="C76" i="111"/>
  <c r="G68" i="111"/>
  <c r="F68" i="111"/>
  <c r="E68" i="111"/>
  <c r="D68" i="111"/>
  <c r="C68" i="111"/>
  <c r="G60" i="111"/>
  <c r="F60" i="111"/>
  <c r="E60" i="111"/>
  <c r="D60" i="111"/>
  <c r="C60" i="111"/>
  <c r="G53" i="111"/>
  <c r="F53" i="111"/>
  <c r="E53" i="111"/>
  <c r="D53" i="111"/>
  <c r="C53" i="111"/>
  <c r="G44" i="11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G84" i="111"/>
  <c r="G85" i="111"/>
  <c r="F16" i="111"/>
  <c r="F84" i="111"/>
  <c r="F85" i="111"/>
  <c r="E16" i="111"/>
  <c r="E84" i="111"/>
  <c r="E85" i="111"/>
  <c r="D16" i="111"/>
  <c r="D84" i="111"/>
  <c r="D85" i="111"/>
  <c r="C16" i="111"/>
</calcChain>
</file>

<file path=xl/sharedStrings.xml><?xml version="1.0" encoding="utf-8"?>
<sst xmlns="http://schemas.openxmlformats.org/spreadsheetml/2006/main" count="144" uniqueCount="88">
  <si>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</si>
  <si>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</si>
  <si>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</si>
  <si>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</si>
  <si>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</si>
  <si>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</si>
  <si>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</si>
  <si>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</si>
  <si>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</si>
  <si>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</si>
  <si>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</si>
  <si>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</si>
  <si>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</si>
  <si>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</si>
  <si>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2 НЕДЕЛЯ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</si>
  <si>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</si>
  <si>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</si>
  <si>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</si>
  <si>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</si>
  <si>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</si>
  <si>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</si>
  <si>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</si>
  <si>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</si>
  <si>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</si>
  <si>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</si>
  <si>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</si>
  <si>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</si>
  <si>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</si>
  <si>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Всего за период</t>
  </si>
  <si>
    <t>Сб.2015 г. № 243</t>
  </si>
  <si>
    <t>Компот из смеси сухофруктов</t>
  </si>
  <si>
    <t>Сб.2015 г. № 229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</si>
  <si>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</si>
  <si>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</si>
  <si>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</si>
  <si>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</si>
  <si>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</si>
  <si>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</si>
  <si>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</si>
  <si>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</si>
  <si>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</si>
  <si>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</si>
  <si>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Сб.1996 г.Таб.24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</si>
  <si>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</si>
  <si>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</si>
  <si>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</si>
  <si>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</si>
  <si>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</si>
  <si>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ТТК № 156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</si>
  <si>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</si>
  <si>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</si>
  <si>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</si>
  <si>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</si>
  <si>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</si>
  <si>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Котлета по - Куравински с соусом</t>
  </si>
  <si>
    <t>Морковь отварная (порциями)</t>
  </si>
  <si>
    <t>Плов из мяса птицы</t>
  </si>
  <si>
    <t xml:space="preserve">Рыба, тушенная в томате с овощами 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</si>
  <si>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</si>
  <si>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</si>
  <si>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</si>
  <si>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</si>
  <si>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</si>
  <si>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</si>
  <si>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</si>
  <si>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</si>
  <si>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</si>
  <si>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</si>
  <si>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</si>
  <si>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</si>
  <si>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</si>
  <si>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</si>
  <si>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</si>
  <si>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</si>
  <si>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</si>
  <si>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</si>
  <si>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</si>
  <si>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</si>
  <si>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Гуляш из мяса тицы</t>
  </si>
  <si>
    <t>2*30</t>
  </si>
  <si>
    <t>90/10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</si>
  <si>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</si>
  <si>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</si>
  <si>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</si>
  <si>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</si>
  <si>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</si>
  <si>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11 к СанПиН 2.3/2.4.4282-26)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</si>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</sst>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top" wrapText="1"/>
    </xf>
    <xf numFmtId="4" fontId="7" fillId="0" borderId="12" xfId="0" applyNumberFormat="1" applyFont="1" applyFill="1" applyBorder="1" applyAlignment="1">
      <alignment horizontal="center" vertical="top" wrapText="1"/>
    </xf>
    <xf numFmtId="1" fontId="7" fillId="0" borderId="12" xfId="0" applyNumberFormat="1" applyFont="1" applyFill="1" applyBorder="1" applyAlignment="1">
      <alignment horizontal="center" vertical="top" wrapText="1"/>
    </xf>
    <xf numFmtId="2" fontId="7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left" vertical="top" wrapText="1"/>
    </xf>
    <xf numFmtId="0" fontId="6" fillId="3" borderId="20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vertical="top"/>
    </xf>
    <xf numFmtId="0" fontId="2" fillId="3" borderId="19" xfId="0" applyFont="1" applyFill="1" applyBorder="1" applyAlignment="1">
      <alignment vertical="top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20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94"/>
  <sheetViews>
    <sheetView tabSelected="1" view="pageBreakPreview" zoomScale="90" zoomScaleNormal="100" zoomScaleSheetLayoutView="9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J13" sqref="J13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58" t="s">
        <v>87</v>
      </c>
      <c r="B1" s="59"/>
      <c r="C1" s="59"/>
      <c r="D1" s="59"/>
      <c r="E1" s="59"/>
      <c r="F1" s="59"/>
      <c r="G1" s="59"/>
      <c r="H1" s="59"/>
    </row>
    <row r="2" spans="1:8" ht="19.5" customHeight="1" x14ac:dyDescent="0.2">
      <c r="A2" s="60" t="s">
        <v>82</v>
      </c>
      <c r="B2" s="59"/>
      <c r="C2" s="59"/>
      <c r="D2" s="59"/>
      <c r="E2" s="59"/>
      <c r="F2" s="59"/>
      <c r="G2" s="59"/>
      <c r="H2" s="59"/>
    </row>
    <row r="3" spans="1:8" ht="19.5" customHeight="1" x14ac:dyDescent="0.2">
      <c r="A3" s="60" t="s">
        <v>83</v>
      </c>
      <c r="B3" s="59"/>
      <c r="C3" s="59"/>
      <c r="D3" s="59"/>
      <c r="E3" s="59"/>
      <c r="F3" s="59"/>
      <c r="G3" s="59"/>
      <c r="H3" s="59"/>
    </row>
    <row r="4" spans="1:8" ht="19.5" customHeight="1" x14ac:dyDescent="0.2">
      <c r="A4" s="60" t="s">
        <v>84</v>
      </c>
      <c r="B4" s="59"/>
      <c r="C4" s="59"/>
      <c r="D4" s="59"/>
      <c r="E4" s="59"/>
      <c r="F4" s="59"/>
      <c r="G4" s="59"/>
      <c r="H4" s="59"/>
    </row>
    <row r="5" spans="1:8" ht="19.5" customHeight="1" thickBot="1" x14ac:dyDescent="0.25">
      <c r="A5" s="60" t="s">
        <v>85</v>
      </c>
      <c r="B5" s="59"/>
      <c r="C5" s="59"/>
      <c r="D5" s="59"/>
      <c r="E5" s="59"/>
      <c r="F5" s="59"/>
      <c r="G5" s="59"/>
      <c r="H5" s="59"/>
    </row>
    <row r="6" spans="1:8" ht="37.5" customHeight="1" thickBot="1" x14ac:dyDescent="0.25">
      <c r="A6" s="4" t="s">
        <v>12</v>
      </c>
      <c r="B6" s="61" t="s">
        <v>1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61" t="s">
        <v>5</v>
      </c>
    </row>
    <row r="7" spans="1:8" ht="16.5" thickBot="1" x14ac:dyDescent="0.25">
      <c r="A7" s="6" t="s">
        <v>0</v>
      </c>
      <c r="B7" s="62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62"/>
    </row>
    <row r="8" spans="1:8" ht="16.5" thickBot="1" x14ac:dyDescent="0.25">
      <c r="A8" s="55" t="s">
        <v>13</v>
      </c>
      <c r="B8" s="44"/>
      <c r="C8" s="44"/>
      <c r="D8" s="44"/>
      <c r="E8" s="44"/>
      <c r="F8" s="44"/>
      <c r="G8" s="44"/>
      <c r="H8" s="45"/>
    </row>
    <row r="9" spans="1:8" ht="16.5" thickBot="1" x14ac:dyDescent="0.25">
      <c r="A9" s="46" t="s">
        <v>11</v>
      </c>
      <c r="B9" s="47"/>
      <c r="C9" s="47"/>
      <c r="D9" s="47"/>
      <c r="E9" s="47"/>
      <c r="F9" s="47"/>
      <c r="G9" s="47"/>
      <c r="H9" s="48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6">
        <v>1</v>
      </c>
      <c r="B11" s="11" t="s">
        <v>40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41</v>
      </c>
    </row>
    <row r="12" spans="1:8" ht="24.95" customHeight="1" x14ac:dyDescent="0.2">
      <c r="A12" s="15">
        <v>2</v>
      </c>
      <c r="B12" s="16" t="s">
        <v>44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29</v>
      </c>
    </row>
    <row r="13" spans="1:8" ht="24.95" customHeight="1" x14ac:dyDescent="0.2">
      <c r="A13" s="26">
        <v>3</v>
      </c>
      <c r="B13" s="19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21</v>
      </c>
    </row>
    <row r="14" spans="1:8" ht="24.95" customHeight="1" x14ac:dyDescent="0.2">
      <c r="A14" s="15">
        <v>4</v>
      </c>
      <c r="B14" s="11" t="s">
        <v>16</v>
      </c>
      <c r="C14" s="12" t="s">
        <v>64</v>
      </c>
      <c r="D14" s="13">
        <v>0.53</v>
      </c>
      <c r="E14" s="13">
        <v>0.02</v>
      </c>
      <c r="F14" s="13">
        <v>15</v>
      </c>
      <c r="G14" s="13">
        <v>60</v>
      </c>
      <c r="H14" s="14" t="s">
        <v>19</v>
      </c>
    </row>
    <row r="15" spans="1:8" ht="24.95" customHeight="1" thickBot="1" x14ac:dyDescent="0.25">
      <c r="A15" s="26">
        <v>5</v>
      </c>
      <c r="B15" s="16" t="s">
        <v>25</v>
      </c>
      <c r="C15" s="12" t="s">
        <v>79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20"/>
      <c r="B16" s="21" t="s">
        <v>4</v>
      </c>
      <c r="C16" s="22">
        <f>60+90+150+215+60</f>
        <v>575</v>
      </c>
      <c r="D16" s="23">
        <f>SUM(D11:D15)</f>
        <v>20.800000000000004</v>
      </c>
      <c r="E16" s="23">
        <f>SUM(E11:E15)</f>
        <v>33.800000000000004</v>
      </c>
      <c r="F16" s="23">
        <f>SUM(F11:F15)</f>
        <v>78.73</v>
      </c>
      <c r="G16" s="23">
        <f>SUM(G11:G15)</f>
        <v>700.59</v>
      </c>
      <c r="H16" s="24"/>
    </row>
    <row r="17" spans="1:8" ht="18.75" customHeight="1" thickBot="1" x14ac:dyDescent="0.25">
      <c r="A17" s="49" t="s">
        <v>10</v>
      </c>
      <c r="B17" s="56"/>
      <c r="C17" s="56"/>
      <c r="D17" s="56"/>
      <c r="E17" s="56"/>
      <c r="F17" s="56"/>
      <c r="G17" s="56"/>
      <c r="H17" s="57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5"/>
    </row>
    <row r="19" spans="1:8" ht="24.95" customHeight="1" x14ac:dyDescent="0.2">
      <c r="A19" s="26">
        <v>1</v>
      </c>
      <c r="B19" s="11" t="s">
        <v>63</v>
      </c>
      <c r="C19" s="12" t="s">
        <v>53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45</v>
      </c>
    </row>
    <row r="20" spans="1:8" ht="24.95" customHeight="1" x14ac:dyDescent="0.2">
      <c r="A20" s="27">
        <v>2</v>
      </c>
      <c r="B20" s="11" t="s">
        <v>15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24</v>
      </c>
    </row>
    <row r="21" spans="1:8" ht="24.95" customHeight="1" x14ac:dyDescent="0.2">
      <c r="A21" s="26">
        <v>3</v>
      </c>
      <c r="B21" s="11" t="s">
        <v>30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22</v>
      </c>
    </row>
    <row r="22" spans="1:8" ht="24.95" customHeight="1" thickBot="1" x14ac:dyDescent="0.25">
      <c r="A22" s="27">
        <v>4</v>
      </c>
      <c r="B22" s="16" t="s">
        <v>25</v>
      </c>
      <c r="C22" s="12" t="s">
        <v>79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20"/>
      <c r="B23" s="21" t="s">
        <v>4</v>
      </c>
      <c r="C23" s="22">
        <f>60+50+150+200+60</f>
        <v>520</v>
      </c>
      <c r="D23" s="23">
        <f>SUM(D19:D22)</f>
        <v>21.231999999999999</v>
      </c>
      <c r="E23" s="23">
        <f>SUM(E19:E22)</f>
        <v>18.600000000000001</v>
      </c>
      <c r="F23" s="23">
        <f>SUM(F19:F22)</f>
        <v>82.236999999999995</v>
      </c>
      <c r="G23" s="23">
        <f>SUM(G19:G22)</f>
        <v>720.74</v>
      </c>
      <c r="H23" s="24"/>
    </row>
    <row r="24" spans="1:8" ht="20.25" customHeight="1" thickBot="1" x14ac:dyDescent="0.25">
      <c r="A24" s="46" t="s">
        <v>9</v>
      </c>
      <c r="B24" s="47"/>
      <c r="C24" s="47"/>
      <c r="D24" s="47"/>
      <c r="E24" s="47"/>
      <c r="F24" s="47"/>
      <c r="G24" s="47"/>
      <c r="H24" s="48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78</v>
      </c>
      <c r="C26" s="12" t="s">
        <v>46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49</v>
      </c>
    </row>
    <row r="27" spans="1:8" ht="24.95" customHeight="1" x14ac:dyDescent="0.2">
      <c r="A27" s="15">
        <v>2</v>
      </c>
      <c r="B27" s="11" t="s">
        <v>50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51</v>
      </c>
    </row>
    <row r="28" spans="1:8" ht="24.95" customHeight="1" x14ac:dyDescent="0.2">
      <c r="A28" s="15">
        <v>3</v>
      </c>
      <c r="B28" s="28" t="s">
        <v>74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75</v>
      </c>
    </row>
    <row r="29" spans="1:8" ht="24.95" customHeight="1" thickBot="1" x14ac:dyDescent="0.25">
      <c r="A29" s="15">
        <v>4</v>
      </c>
      <c r="B29" s="16" t="s">
        <v>25</v>
      </c>
      <c r="C29" s="12" t="s">
        <v>79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20"/>
      <c r="B30" s="21" t="s">
        <v>4</v>
      </c>
      <c r="C30" s="22">
        <f>100+150+200+60</f>
        <v>510</v>
      </c>
      <c r="D30" s="23">
        <f>SUM(D26:D29)</f>
        <v>19.21</v>
      </c>
      <c r="E30" s="23">
        <f>SUM(E26:E29)</f>
        <v>16.09</v>
      </c>
      <c r="F30" s="23">
        <f>SUM(F26:F29)</f>
        <v>96.42</v>
      </c>
      <c r="G30" s="23">
        <f>SUM(G26:G29)</f>
        <v>614.99</v>
      </c>
      <c r="H30" s="24"/>
    </row>
    <row r="31" spans="1:8" ht="18.75" customHeight="1" thickBot="1" x14ac:dyDescent="0.25">
      <c r="A31" s="46" t="s">
        <v>8</v>
      </c>
      <c r="B31" s="47"/>
      <c r="C31" s="47"/>
      <c r="D31" s="47"/>
      <c r="E31" s="47"/>
      <c r="F31" s="47"/>
      <c r="G31" s="47"/>
      <c r="H31" s="48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6">
        <v>1</v>
      </c>
      <c r="B33" s="11" t="s">
        <v>57</v>
      </c>
      <c r="C33" s="12" t="s">
        <v>46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31</v>
      </c>
    </row>
    <row r="34" spans="1:8" ht="24.95" customHeight="1" x14ac:dyDescent="0.2">
      <c r="A34" s="15">
        <v>2</v>
      </c>
      <c r="B34" s="11" t="s">
        <v>32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20</v>
      </c>
    </row>
    <row r="35" spans="1:8" ht="24.95" customHeight="1" x14ac:dyDescent="0.2">
      <c r="A35" s="26">
        <v>3</v>
      </c>
      <c r="B35" s="11" t="s">
        <v>43</v>
      </c>
      <c r="C35" s="12" t="s">
        <v>65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47</v>
      </c>
    </row>
    <row r="36" spans="1:8" ht="24.95" customHeight="1" thickBot="1" x14ac:dyDescent="0.25">
      <c r="A36" s="15">
        <v>4</v>
      </c>
      <c r="B36" s="16" t="s">
        <v>25</v>
      </c>
      <c r="C36" s="12" t="s">
        <v>79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20"/>
      <c r="B37" s="21" t="s">
        <v>4</v>
      </c>
      <c r="C37" s="22">
        <f>100+150+222+60</f>
        <v>532</v>
      </c>
      <c r="D37" s="23">
        <f>SUM(D33:D36)</f>
        <v>17.685000000000002</v>
      </c>
      <c r="E37" s="23">
        <f>SUM(E33:E36)</f>
        <v>15.819999999999999</v>
      </c>
      <c r="F37" s="23">
        <f>SUM(F33:F36)</f>
        <v>68.418999999999997</v>
      </c>
      <c r="G37" s="23">
        <f>SUM(G33:G36)</f>
        <v>470.39</v>
      </c>
      <c r="H37" s="24"/>
    </row>
    <row r="38" spans="1:8" ht="18.75" customHeight="1" thickBot="1" x14ac:dyDescent="0.25">
      <c r="A38" s="46" t="s">
        <v>7</v>
      </c>
      <c r="B38" s="47"/>
      <c r="C38" s="47"/>
      <c r="D38" s="47"/>
      <c r="E38" s="47"/>
      <c r="F38" s="47"/>
      <c r="G38" s="47"/>
      <c r="H38" s="48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6">
        <v>1</v>
      </c>
      <c r="B40" s="11" t="s">
        <v>52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67</v>
      </c>
    </row>
    <row r="41" spans="1:8" ht="24.95" customHeight="1" x14ac:dyDescent="0.2">
      <c r="A41" s="15">
        <v>2</v>
      </c>
      <c r="B41" s="11" t="s">
        <v>56</v>
      </c>
      <c r="C41" s="12" t="s">
        <v>81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39</v>
      </c>
    </row>
    <row r="42" spans="1:8" ht="24.95" customHeight="1" x14ac:dyDescent="0.2">
      <c r="A42" s="26">
        <v>3</v>
      </c>
      <c r="B42" s="11" t="s">
        <v>66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68</v>
      </c>
    </row>
    <row r="43" spans="1:8" ht="24.95" customHeight="1" thickBot="1" x14ac:dyDescent="0.25">
      <c r="A43" s="15">
        <v>4</v>
      </c>
      <c r="B43" s="16" t="s">
        <v>25</v>
      </c>
      <c r="C43" s="12" t="s">
        <v>79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20"/>
      <c r="B44" s="21" t="s">
        <v>4</v>
      </c>
      <c r="C44" s="22">
        <f>60+240+200+60</f>
        <v>560</v>
      </c>
      <c r="D44" s="23">
        <f>SUM(D40:D43)</f>
        <v>27.54</v>
      </c>
      <c r="E44" s="23">
        <f>SUM(E40:E43)</f>
        <v>22.99</v>
      </c>
      <c r="F44" s="23">
        <f>SUM(F40:F43)</f>
        <v>107.53000000000002</v>
      </c>
      <c r="G44" s="23">
        <f>SUM(G40:G43)</f>
        <v>671.76</v>
      </c>
      <c r="H44" s="24"/>
    </row>
    <row r="45" spans="1:8" ht="8.25" customHeight="1" thickBot="1" x14ac:dyDescent="0.25">
      <c r="A45" s="1"/>
      <c r="B45" s="29"/>
      <c r="C45" s="30"/>
      <c r="D45" s="31"/>
      <c r="E45" s="31"/>
      <c r="F45" s="31"/>
      <c r="G45" s="31"/>
      <c r="H45" s="2"/>
    </row>
    <row r="46" spans="1:8" ht="21" customHeight="1" thickBot="1" x14ac:dyDescent="0.25">
      <c r="A46" s="43" t="s">
        <v>14</v>
      </c>
      <c r="B46" s="44"/>
      <c r="C46" s="44"/>
      <c r="D46" s="44"/>
      <c r="E46" s="44"/>
      <c r="F46" s="44"/>
      <c r="G46" s="44"/>
      <c r="H46" s="45"/>
    </row>
    <row r="47" spans="1:8" ht="18" customHeight="1" thickBot="1" x14ac:dyDescent="0.25">
      <c r="A47" s="46" t="s">
        <v>11</v>
      </c>
      <c r="B47" s="47"/>
      <c r="C47" s="47"/>
      <c r="D47" s="47"/>
      <c r="E47" s="47"/>
      <c r="F47" s="47"/>
      <c r="G47" s="47"/>
      <c r="H47" s="48"/>
    </row>
    <row r="48" spans="1:8" ht="19.5" customHeight="1" x14ac:dyDescent="0.2">
      <c r="A48" s="7">
        <v>1</v>
      </c>
      <c r="B48" s="8" t="s">
        <v>72</v>
      </c>
      <c r="C48" s="9">
        <v>10</v>
      </c>
      <c r="D48" s="9">
        <v>2.3199999999999998</v>
      </c>
      <c r="E48" s="9">
        <v>2.95</v>
      </c>
      <c r="F48" s="32">
        <v>0</v>
      </c>
      <c r="G48" s="32">
        <v>36</v>
      </c>
      <c r="H48" s="14" t="s">
        <v>60</v>
      </c>
    </row>
    <row r="49" spans="1:8" ht="19.5" customHeight="1" x14ac:dyDescent="0.2">
      <c r="A49" s="39">
        <v>2</v>
      </c>
      <c r="B49" s="11" t="s">
        <v>58</v>
      </c>
      <c r="C49" s="12">
        <v>10</v>
      </c>
      <c r="D49" s="13">
        <v>0.08</v>
      </c>
      <c r="E49" s="13">
        <v>7.25</v>
      </c>
      <c r="F49" s="13">
        <v>0.13</v>
      </c>
      <c r="G49" s="13">
        <v>66</v>
      </c>
      <c r="H49" s="14" t="s">
        <v>18</v>
      </c>
    </row>
    <row r="50" spans="1:8" ht="31.5" x14ac:dyDescent="0.2">
      <c r="A50" s="7">
        <v>3</v>
      </c>
      <c r="B50" s="11" t="s">
        <v>59</v>
      </c>
      <c r="C50" s="12" t="s">
        <v>76</v>
      </c>
      <c r="D50" s="13">
        <v>8.1999999999999993</v>
      </c>
      <c r="E50" s="13">
        <v>12.51</v>
      </c>
      <c r="F50" s="13">
        <v>37.130000000000003</v>
      </c>
      <c r="G50" s="13">
        <v>290.95</v>
      </c>
      <c r="H50" s="14" t="s">
        <v>61</v>
      </c>
    </row>
    <row r="51" spans="1:8" ht="24.95" customHeight="1" x14ac:dyDescent="0.2">
      <c r="A51" s="39">
        <v>4</v>
      </c>
      <c r="B51" s="11" t="s">
        <v>16</v>
      </c>
      <c r="C51" s="12" t="s">
        <v>64</v>
      </c>
      <c r="D51" s="13">
        <v>0.53</v>
      </c>
      <c r="E51" s="13">
        <v>0.02</v>
      </c>
      <c r="F51" s="13">
        <v>15</v>
      </c>
      <c r="G51" s="13">
        <v>60</v>
      </c>
      <c r="H51" s="14" t="s">
        <v>19</v>
      </c>
    </row>
    <row r="52" spans="1:8" ht="24.95" customHeight="1" thickBot="1" x14ac:dyDescent="0.25">
      <c r="A52" s="7">
        <v>5</v>
      </c>
      <c r="B52" s="16" t="s">
        <v>25</v>
      </c>
      <c r="C52" s="12" t="s">
        <v>79</v>
      </c>
      <c r="D52" s="13">
        <v>4.74</v>
      </c>
      <c r="E52" s="13">
        <v>0.6</v>
      </c>
      <c r="F52" s="13">
        <v>28.98</v>
      </c>
      <c r="G52" s="13">
        <v>140.28</v>
      </c>
      <c r="H52" s="14"/>
    </row>
    <row r="53" spans="1:8" ht="24.95" customHeight="1" thickBot="1" x14ac:dyDescent="0.25">
      <c r="A53" s="20"/>
      <c r="B53" s="21" t="s">
        <v>4</v>
      </c>
      <c r="C53" s="22">
        <f>10+10+235+215+60</f>
        <v>530</v>
      </c>
      <c r="D53" s="23">
        <f>SUM(D48:D52)</f>
        <v>15.87</v>
      </c>
      <c r="E53" s="23">
        <f>SUM(E48:E52)</f>
        <v>23.330000000000002</v>
      </c>
      <c r="F53" s="23">
        <f>SUM(F48:F52)</f>
        <v>81.240000000000009</v>
      </c>
      <c r="G53" s="23">
        <f>SUM(G48:G52)</f>
        <v>593.23</v>
      </c>
      <c r="H53" s="24"/>
    </row>
    <row r="54" spans="1:8" ht="18.75" customHeight="1" thickBot="1" x14ac:dyDescent="0.25">
      <c r="A54" s="49" t="s">
        <v>10</v>
      </c>
      <c r="B54" s="50"/>
      <c r="C54" s="50"/>
      <c r="D54" s="50"/>
      <c r="E54" s="50"/>
      <c r="F54" s="50"/>
      <c r="G54" s="50"/>
      <c r="H54" s="51"/>
    </row>
    <row r="55" spans="1:8" ht="3" customHeight="1" x14ac:dyDescent="0.2">
      <c r="A55" s="7"/>
      <c r="B55" s="8"/>
      <c r="C55" s="9"/>
      <c r="D55" s="9"/>
      <c r="E55" s="9"/>
      <c r="F55" s="9"/>
      <c r="G55" s="9"/>
      <c r="H55" s="33"/>
    </row>
    <row r="56" spans="1:8" ht="24.95" customHeight="1" x14ac:dyDescent="0.2">
      <c r="A56" s="26">
        <v>1</v>
      </c>
      <c r="B56" s="11" t="s">
        <v>62</v>
      </c>
      <c r="C56" s="12" t="s">
        <v>53</v>
      </c>
      <c r="D56" s="13">
        <v>6.96</v>
      </c>
      <c r="E56" s="13">
        <v>16.11</v>
      </c>
      <c r="F56" s="13">
        <v>11.61</v>
      </c>
      <c r="G56" s="13">
        <v>223</v>
      </c>
      <c r="H56" s="14" t="s">
        <v>23</v>
      </c>
    </row>
    <row r="57" spans="1:8" ht="24.95" customHeight="1" x14ac:dyDescent="0.2">
      <c r="A57" s="26">
        <v>2</v>
      </c>
      <c r="B57" s="11" t="s">
        <v>15</v>
      </c>
      <c r="C57" s="12">
        <v>150</v>
      </c>
      <c r="D57" s="13">
        <v>8.2899999999999991</v>
      </c>
      <c r="E57" s="13">
        <v>8.9499999999999993</v>
      </c>
      <c r="F57" s="13">
        <v>37.369999999999997</v>
      </c>
      <c r="G57" s="13">
        <v>231.86</v>
      </c>
      <c r="H57" s="14" t="s">
        <v>24</v>
      </c>
    </row>
    <row r="58" spans="1:8" ht="24.95" customHeight="1" x14ac:dyDescent="0.2">
      <c r="A58" s="26">
        <v>3</v>
      </c>
      <c r="B58" s="28" t="s">
        <v>74</v>
      </c>
      <c r="C58" s="12">
        <v>200</v>
      </c>
      <c r="D58" s="13">
        <v>0.16</v>
      </c>
      <c r="E58" s="13">
        <v>0</v>
      </c>
      <c r="F58" s="13">
        <v>27.87</v>
      </c>
      <c r="G58" s="13">
        <v>114.6</v>
      </c>
      <c r="H58" s="14" t="s">
        <v>75</v>
      </c>
    </row>
    <row r="59" spans="1:8" ht="24.95" customHeight="1" thickBot="1" x14ac:dyDescent="0.25">
      <c r="A59" s="26">
        <v>4</v>
      </c>
      <c r="B59" s="16" t="s">
        <v>25</v>
      </c>
      <c r="C59" s="12" t="s">
        <v>79</v>
      </c>
      <c r="D59" s="13">
        <v>4.74</v>
      </c>
      <c r="E59" s="13">
        <v>0.6</v>
      </c>
      <c r="F59" s="13">
        <v>28.98</v>
      </c>
      <c r="G59" s="13">
        <v>140.28</v>
      </c>
      <c r="H59" s="14"/>
    </row>
    <row r="60" spans="1:8" ht="24.95" customHeight="1" thickBot="1" x14ac:dyDescent="0.25">
      <c r="A60" s="20"/>
      <c r="B60" s="21" t="s">
        <v>4</v>
      </c>
      <c r="C60" s="22">
        <f>110+150+200+60</f>
        <v>520</v>
      </c>
      <c r="D60" s="23">
        <f>SUM(D56:D59)</f>
        <v>20.149999999999999</v>
      </c>
      <c r="E60" s="23">
        <f>SUM(E56:E59)</f>
        <v>25.66</v>
      </c>
      <c r="F60" s="23">
        <f>SUM(F56:F59)</f>
        <v>105.83</v>
      </c>
      <c r="G60" s="23">
        <f>SUM(G56:G59)</f>
        <v>709.74</v>
      </c>
      <c r="H60" s="24"/>
    </row>
    <row r="61" spans="1:8" ht="18.75" customHeight="1" thickBot="1" x14ac:dyDescent="0.25">
      <c r="A61" s="52" t="s">
        <v>9</v>
      </c>
      <c r="B61" s="53"/>
      <c r="C61" s="53"/>
      <c r="D61" s="53"/>
      <c r="E61" s="53"/>
      <c r="F61" s="53"/>
      <c r="G61" s="53"/>
      <c r="H61" s="54"/>
    </row>
    <row r="62" spans="1:8" ht="4.5" customHeight="1" x14ac:dyDescent="0.2">
      <c r="A62" s="7"/>
      <c r="B62" s="8"/>
      <c r="C62" s="9"/>
      <c r="D62" s="9"/>
      <c r="E62" s="9"/>
      <c r="F62" s="9"/>
      <c r="G62" s="9"/>
      <c r="H62" s="34"/>
    </row>
    <row r="63" spans="1:8" ht="24.95" customHeight="1" x14ac:dyDescent="0.2">
      <c r="A63" s="15">
        <v>1</v>
      </c>
      <c r="B63" s="11" t="s">
        <v>55</v>
      </c>
      <c r="C63" s="12">
        <v>60</v>
      </c>
      <c r="D63" s="13">
        <v>0.78</v>
      </c>
      <c r="E63" s="13">
        <v>1.56</v>
      </c>
      <c r="F63" s="13">
        <v>3.11</v>
      </c>
      <c r="G63" s="13">
        <v>29.58</v>
      </c>
      <c r="H63" s="14" t="s">
        <v>42</v>
      </c>
    </row>
    <row r="64" spans="1:8" ht="24.95" customHeight="1" x14ac:dyDescent="0.2">
      <c r="A64" s="15">
        <v>2</v>
      </c>
      <c r="B64" s="11" t="s">
        <v>77</v>
      </c>
      <c r="C64" s="12">
        <v>90</v>
      </c>
      <c r="D64" s="13">
        <v>12.518000000000001</v>
      </c>
      <c r="E64" s="13">
        <v>24.05</v>
      </c>
      <c r="F64" s="13">
        <v>12.65</v>
      </c>
      <c r="G64" s="13">
        <v>317.45</v>
      </c>
      <c r="H64" s="14" t="s">
        <v>69</v>
      </c>
    </row>
    <row r="65" spans="1:8" ht="24.95" customHeight="1" x14ac:dyDescent="0.2">
      <c r="A65" s="15">
        <v>3</v>
      </c>
      <c r="B65" s="19" t="s">
        <v>6</v>
      </c>
      <c r="C65" s="12">
        <v>150</v>
      </c>
      <c r="D65" s="13">
        <v>5.66</v>
      </c>
      <c r="E65" s="13">
        <v>5.79</v>
      </c>
      <c r="F65" s="13">
        <v>30.46</v>
      </c>
      <c r="G65" s="13">
        <v>195.71</v>
      </c>
      <c r="H65" s="14" t="s">
        <v>21</v>
      </c>
    </row>
    <row r="66" spans="1:8" ht="24.95" customHeight="1" x14ac:dyDescent="0.2">
      <c r="A66" s="15">
        <v>4</v>
      </c>
      <c r="B66" s="11" t="s">
        <v>16</v>
      </c>
      <c r="C66" s="12" t="s">
        <v>64</v>
      </c>
      <c r="D66" s="13">
        <v>0.53</v>
      </c>
      <c r="E66" s="13">
        <v>0.02</v>
      </c>
      <c r="F66" s="13">
        <v>15</v>
      </c>
      <c r="G66" s="13">
        <v>60</v>
      </c>
      <c r="H66" s="14" t="s">
        <v>19</v>
      </c>
    </row>
    <row r="67" spans="1:8" ht="24.95" customHeight="1" thickBot="1" x14ac:dyDescent="0.25">
      <c r="A67" s="15">
        <v>5</v>
      </c>
      <c r="B67" s="16" t="s">
        <v>25</v>
      </c>
      <c r="C67" s="12">
        <v>30</v>
      </c>
      <c r="D67" s="13">
        <v>2.37</v>
      </c>
      <c r="E67" s="13">
        <v>0.3</v>
      </c>
      <c r="F67" s="13">
        <v>14.49</v>
      </c>
      <c r="G67" s="13">
        <v>70.14</v>
      </c>
      <c r="H67" s="14"/>
    </row>
    <row r="68" spans="1:8" ht="24.95" customHeight="1" thickBot="1" x14ac:dyDescent="0.25">
      <c r="A68" s="20"/>
      <c r="B68" s="21" t="s">
        <v>4</v>
      </c>
      <c r="C68" s="22">
        <f>60+90+150+215+30</f>
        <v>545</v>
      </c>
      <c r="D68" s="23">
        <f>SUM(D63:D67)</f>
        <v>21.858000000000001</v>
      </c>
      <c r="E68" s="23">
        <f>SUM(E63:E67)</f>
        <v>31.72</v>
      </c>
      <c r="F68" s="23">
        <f>SUM(F63:F67)</f>
        <v>75.709999999999994</v>
      </c>
      <c r="G68" s="23">
        <f>SUM(G63:G67)</f>
        <v>672.88</v>
      </c>
      <c r="H68" s="24"/>
    </row>
    <row r="69" spans="1:8" ht="17.25" customHeight="1" thickBot="1" x14ac:dyDescent="0.25">
      <c r="A69" s="46" t="s">
        <v>8</v>
      </c>
      <c r="B69" s="47"/>
      <c r="C69" s="47"/>
      <c r="D69" s="47"/>
      <c r="E69" s="47"/>
      <c r="F69" s="47"/>
      <c r="G69" s="47"/>
      <c r="H69" s="48"/>
    </row>
    <row r="70" spans="1:8" ht="3.75" customHeight="1" x14ac:dyDescent="0.2">
      <c r="A70" s="7"/>
      <c r="B70" s="8"/>
      <c r="C70" s="9"/>
      <c r="D70" s="9"/>
      <c r="E70" s="9"/>
      <c r="F70" s="9"/>
      <c r="G70" s="9"/>
      <c r="H70" s="10"/>
    </row>
    <row r="71" spans="1:8" ht="25.5" customHeight="1" x14ac:dyDescent="0.2">
      <c r="A71" s="26">
        <v>1</v>
      </c>
      <c r="B71" s="11" t="s">
        <v>40</v>
      </c>
      <c r="C71" s="12">
        <v>60</v>
      </c>
      <c r="D71" s="13">
        <v>0.79</v>
      </c>
      <c r="E71" s="13">
        <v>1.95</v>
      </c>
      <c r="F71" s="13">
        <v>3.88</v>
      </c>
      <c r="G71" s="13">
        <v>36.24</v>
      </c>
      <c r="H71" s="14" t="s">
        <v>41</v>
      </c>
    </row>
    <row r="72" spans="1:8" ht="24.95" customHeight="1" x14ac:dyDescent="0.2">
      <c r="A72" s="26">
        <v>2</v>
      </c>
      <c r="B72" s="11" t="s">
        <v>54</v>
      </c>
      <c r="C72" s="12" t="s">
        <v>80</v>
      </c>
      <c r="D72" s="13">
        <v>11.75</v>
      </c>
      <c r="E72" s="13">
        <v>13</v>
      </c>
      <c r="F72" s="13">
        <v>25.18</v>
      </c>
      <c r="G72" s="13">
        <v>290.89999999999998</v>
      </c>
      <c r="H72" s="14" t="s">
        <v>48</v>
      </c>
    </row>
    <row r="73" spans="1:8" ht="24.95" customHeight="1" x14ac:dyDescent="0.2">
      <c r="A73" s="26">
        <v>3</v>
      </c>
      <c r="B73" s="11" t="s">
        <v>32</v>
      </c>
      <c r="C73" s="12">
        <v>150</v>
      </c>
      <c r="D73" s="13">
        <v>3.0649999999999999</v>
      </c>
      <c r="E73" s="13">
        <v>2.33</v>
      </c>
      <c r="F73" s="13">
        <v>19.13</v>
      </c>
      <c r="G73" s="13">
        <v>109.73</v>
      </c>
      <c r="H73" s="14" t="s">
        <v>20</v>
      </c>
    </row>
    <row r="74" spans="1:8" ht="24.95" customHeight="1" x14ac:dyDescent="0.2">
      <c r="A74" s="26">
        <v>4</v>
      </c>
      <c r="B74" s="11" t="s">
        <v>30</v>
      </c>
      <c r="C74" s="12">
        <v>200</v>
      </c>
      <c r="D74" s="13">
        <v>7.1999999999999995E-2</v>
      </c>
      <c r="E74" s="13">
        <v>0.04</v>
      </c>
      <c r="F74" s="13">
        <v>3.0369999999999999</v>
      </c>
      <c r="G74" s="13">
        <v>111.6</v>
      </c>
      <c r="H74" s="14" t="s">
        <v>22</v>
      </c>
    </row>
    <row r="75" spans="1:8" ht="24.95" customHeight="1" thickBot="1" x14ac:dyDescent="0.25">
      <c r="A75" s="26">
        <v>5</v>
      </c>
      <c r="B75" s="11" t="s">
        <v>25</v>
      </c>
      <c r="C75" s="12">
        <v>30</v>
      </c>
      <c r="D75" s="13">
        <v>2.37</v>
      </c>
      <c r="E75" s="13">
        <v>0.3</v>
      </c>
      <c r="F75" s="13">
        <v>14.49</v>
      </c>
      <c r="G75" s="13">
        <v>70.14</v>
      </c>
      <c r="H75" s="14"/>
    </row>
    <row r="76" spans="1:8" ht="24.95" customHeight="1" thickBot="1" x14ac:dyDescent="0.25">
      <c r="A76" s="20"/>
      <c r="B76" s="21" t="s">
        <v>4</v>
      </c>
      <c r="C76" s="22">
        <f>60+100+150+200+30</f>
        <v>540</v>
      </c>
      <c r="D76" s="23">
        <f>SUM(D71:D75)</f>
        <v>18.046999999999997</v>
      </c>
      <c r="E76" s="23">
        <f>SUM(E71:E75)</f>
        <v>17.62</v>
      </c>
      <c r="F76" s="23">
        <f>SUM(F71:F75)</f>
        <v>65.716999999999999</v>
      </c>
      <c r="G76" s="23">
        <f>SUM(G71:G75)</f>
        <v>618.61</v>
      </c>
      <c r="H76" s="24"/>
    </row>
    <row r="77" spans="1:8" ht="17.25" customHeight="1" thickBot="1" x14ac:dyDescent="0.25">
      <c r="A77" s="46" t="s">
        <v>7</v>
      </c>
      <c r="B77" s="47"/>
      <c r="C77" s="47"/>
      <c r="D77" s="47"/>
      <c r="E77" s="47"/>
      <c r="F77" s="47"/>
      <c r="G77" s="47"/>
      <c r="H77" s="48"/>
    </row>
    <row r="78" spans="1:8" ht="3" customHeight="1" x14ac:dyDescent="0.2">
      <c r="A78" s="7"/>
      <c r="B78" s="8"/>
      <c r="C78" s="9"/>
      <c r="D78" s="9"/>
      <c r="E78" s="9"/>
      <c r="F78" s="9"/>
      <c r="G78" s="9"/>
      <c r="H78" s="10"/>
    </row>
    <row r="79" spans="1:8" ht="24.95" customHeight="1" x14ac:dyDescent="0.2">
      <c r="A79" s="15">
        <v>1</v>
      </c>
      <c r="B79" s="11" t="s">
        <v>73</v>
      </c>
      <c r="C79" s="12" t="s">
        <v>46</v>
      </c>
      <c r="D79" s="13">
        <v>11.94</v>
      </c>
      <c r="E79" s="13">
        <v>10.85</v>
      </c>
      <c r="F79" s="13">
        <v>3.51</v>
      </c>
      <c r="G79" s="13">
        <v>153</v>
      </c>
      <c r="H79" s="14" t="s">
        <v>33</v>
      </c>
    </row>
    <row r="80" spans="1:8" ht="24.95" customHeight="1" x14ac:dyDescent="0.2">
      <c r="A80" s="18">
        <v>2</v>
      </c>
      <c r="B80" s="19" t="s">
        <v>70</v>
      </c>
      <c r="C80" s="12">
        <v>150</v>
      </c>
      <c r="D80" s="13">
        <v>3.64</v>
      </c>
      <c r="E80" s="13">
        <v>4.3</v>
      </c>
      <c r="F80" s="13">
        <v>36.67</v>
      </c>
      <c r="G80" s="13">
        <v>199.95</v>
      </c>
      <c r="H80" s="14" t="s">
        <v>71</v>
      </c>
    </row>
    <row r="81" spans="1:8" ht="24.95" customHeight="1" x14ac:dyDescent="0.2">
      <c r="A81" s="15">
        <v>3</v>
      </c>
      <c r="B81" s="11" t="s">
        <v>66</v>
      </c>
      <c r="C81" s="12">
        <v>200</v>
      </c>
      <c r="D81" s="13">
        <v>0.35</v>
      </c>
      <c r="E81" s="13">
        <v>0.08</v>
      </c>
      <c r="F81" s="13">
        <v>29.85</v>
      </c>
      <c r="G81" s="13">
        <v>122.2</v>
      </c>
      <c r="H81" s="14" t="s">
        <v>68</v>
      </c>
    </row>
    <row r="82" spans="1:8" ht="24.95" customHeight="1" thickBot="1" x14ac:dyDescent="0.25">
      <c r="A82" s="18">
        <v>4</v>
      </c>
      <c r="B82" s="16" t="s">
        <v>25</v>
      </c>
      <c r="C82" s="12" t="s">
        <v>79</v>
      </c>
      <c r="D82" s="13">
        <v>4.74</v>
      </c>
      <c r="E82" s="13">
        <v>0.6</v>
      </c>
      <c r="F82" s="13">
        <v>28.98</v>
      </c>
      <c r="G82" s="13">
        <v>140.28</v>
      </c>
      <c r="H82" s="14"/>
    </row>
    <row r="83" spans="1:8" ht="24.95" customHeight="1" thickBot="1" x14ac:dyDescent="0.25">
      <c r="A83" s="20"/>
      <c r="B83" s="21" t="s">
        <v>4</v>
      </c>
      <c r="C83" s="22">
        <f>100+150+200+60</f>
        <v>510</v>
      </c>
      <c r="D83" s="23">
        <f>SUM(D79:D82)</f>
        <v>20.67</v>
      </c>
      <c r="E83" s="23">
        <f>SUM(E79:E82)</f>
        <v>15.829999999999998</v>
      </c>
      <c r="F83" s="23">
        <f>SUM(F79:F82)</f>
        <v>99.01</v>
      </c>
      <c r="G83" s="23">
        <f>SUM(G79:G82)</f>
        <v>615.42999999999995</v>
      </c>
      <c r="H83" s="24"/>
    </row>
    <row r="84" spans="1:8" ht="24.95" customHeight="1" thickBot="1" x14ac:dyDescent="0.25">
      <c r="A84" s="20"/>
      <c r="B84" s="21" t="s">
        <v>28</v>
      </c>
      <c r="C84" s="35"/>
      <c r="D84" s="36">
        <f>D16+D23+D30+D37+D44+D53+D60+D68+D76+D83</f>
        <v>203.06200000000001</v>
      </c>
      <c r="E84" s="36">
        <f>E16+E23+E30+E37+E44+E53+E60+E68+E76+E83</f>
        <v>221.45999999999998</v>
      </c>
      <c r="F84" s="36">
        <f>F16+F23+F30+F37+F44+F53+F60+F68+F76+F83</f>
        <v>860.84300000000007</v>
      </c>
      <c r="G84" s="36">
        <f>G16+G23+G30+G37+G44+G53+G60+G68+G76+G83</f>
        <v>6388.3600000000006</v>
      </c>
      <c r="H84" s="24"/>
    </row>
    <row r="85" spans="1:8" ht="24.95" customHeight="1" thickBot="1" x14ac:dyDescent="0.25">
      <c r="A85" s="20"/>
      <c r="B85" s="21" t="s">
        <v>17</v>
      </c>
      <c r="C85" s="37"/>
      <c r="D85" s="38">
        <f>D84/10</f>
        <v>20.3062</v>
      </c>
      <c r="E85" s="38">
        <f>E84/10</f>
        <v>22.145999999999997</v>
      </c>
      <c r="F85" s="38">
        <f>F84/10</f>
        <v>86.084300000000013</v>
      </c>
      <c r="G85" s="38">
        <f>G84/10</f>
        <v>638.83600000000001</v>
      </c>
      <c r="H85" s="24"/>
    </row>
    <row r="86" spans="1:8" ht="85.5" customHeight="1" x14ac:dyDescent="0.2">
      <c r="A86" s="40" t="s">
        <v>26</v>
      </c>
      <c r="B86" s="41"/>
      <c r="C86" s="41"/>
      <c r="D86" s="41"/>
      <c r="E86" s="41"/>
      <c r="F86" s="41"/>
      <c r="G86" s="41"/>
      <c r="H86" s="41"/>
    </row>
    <row r="87" spans="1:8" ht="15.75" customHeight="1" x14ac:dyDescent="0.2">
      <c r="A87" s="42" t="s">
        <v>27</v>
      </c>
      <c r="B87" s="42"/>
      <c r="C87" s="42"/>
      <c r="D87" s="42"/>
      <c r="E87" s="42"/>
      <c r="F87" s="42"/>
      <c r="G87" s="42"/>
      <c r="H87" s="41"/>
    </row>
    <row r="88" spans="1:8" x14ac:dyDescent="0.2">
      <c r="A88" s="42" t="s">
        <v>86</v>
      </c>
      <c r="B88" s="42"/>
      <c r="C88" s="42"/>
      <c r="D88" s="42"/>
      <c r="E88" s="42"/>
      <c r="F88" s="42"/>
      <c r="G88" s="42"/>
      <c r="H88" s="42"/>
    </row>
    <row r="89" spans="1:8" x14ac:dyDescent="0.2">
      <c r="A89" s="42"/>
      <c r="B89" s="42"/>
      <c r="C89" s="42"/>
      <c r="D89" s="42"/>
      <c r="E89" s="42"/>
      <c r="F89" s="42"/>
      <c r="G89" s="42"/>
      <c r="H89" s="42"/>
    </row>
    <row r="90" spans="1:8" ht="9.75" customHeight="1" x14ac:dyDescent="0.2">
      <c r="A90" s="42"/>
      <c r="B90" s="42"/>
      <c r="C90" s="42"/>
      <c r="D90" s="42"/>
      <c r="E90" s="42"/>
      <c r="F90" s="42"/>
      <c r="G90" s="42"/>
      <c r="H90" s="42"/>
    </row>
    <row r="91" spans="1:8" ht="18" hidden="1" customHeight="1" x14ac:dyDescent="0.2">
      <c r="A91" s="42"/>
      <c r="B91" s="42"/>
      <c r="C91" s="42"/>
      <c r="D91" s="42"/>
      <c r="E91" s="42"/>
      <c r="F91" s="42"/>
      <c r="G91" s="42"/>
      <c r="H91" s="42"/>
    </row>
    <row r="92" spans="1:8" hidden="1" x14ac:dyDescent="0.2">
      <c r="A92" s="42"/>
      <c r="B92" s="42"/>
      <c r="C92" s="42"/>
      <c r="D92" s="42"/>
      <c r="E92" s="42"/>
      <c r="F92" s="42"/>
      <c r="G92" s="42"/>
      <c r="H92" s="42"/>
    </row>
    <row r="93" spans="1:8" hidden="1" x14ac:dyDescent="0.2">
      <c r="A93" s="42"/>
      <c r="B93" s="42"/>
      <c r="C93" s="42"/>
      <c r="D93" s="42"/>
      <c r="E93" s="42"/>
      <c r="F93" s="42"/>
      <c r="G93" s="42"/>
      <c r="H93" s="42"/>
    </row>
    <row r="94" spans="1:8" hidden="1" x14ac:dyDescent="0.2">
      <c r="A94" s="42"/>
      <c r="B94" s="42"/>
      <c r="C94" s="42"/>
      <c r="D94" s="42"/>
      <c r="E94" s="42"/>
      <c r="F94" s="42"/>
      <c r="G94" s="42"/>
      <c r="H94" s="42"/>
    </row>
  </sheetData>
  <mergeCells count="22">
    <mergeCell ref="A1:H1"/>
    <mergeCell ref="A2:H2"/>
    <mergeCell ref="A3:H3"/>
    <mergeCell ref="A4:H4"/>
    <mergeCell ref="A5:H5"/>
    <mergeCell ref="B6:B7"/>
    <mergeCell ref="H6:H7"/>
    <mergeCell ref="A8:H8"/>
    <mergeCell ref="A9:H9"/>
    <mergeCell ref="A17:H17"/>
    <mergeCell ref="A24:H24"/>
    <mergeCell ref="A31:H31"/>
    <mergeCell ref="A38:H38"/>
    <mergeCell ref="A86:H86"/>
    <mergeCell ref="A87:H87"/>
    <mergeCell ref="A88:H94"/>
    <mergeCell ref="A46:H46"/>
    <mergeCell ref="A47:H47"/>
    <mergeCell ref="A54:H54"/>
    <mergeCell ref="A61:H61"/>
    <mergeCell ref="A69:H69"/>
    <mergeCell ref="A77:H7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2026-11-03T07:33:15Z</dcterms:modified>
</cp:coreProperties>
</file>